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025" tabRatio="752"/>
  </bookViews>
  <sheets>
    <sheet name="VÄB 16" sheetId="11" r:id="rId1"/>
  </sheets>
  <calcPr calcId="145621"/>
</workbook>
</file>

<file path=xl/calcChain.xml><?xml version="1.0" encoding="utf-8"?>
<calcChain xmlns="http://schemas.openxmlformats.org/spreadsheetml/2006/main">
  <c r="E87" i="11" l="1"/>
  <c r="F25" i="11"/>
  <c r="F23" i="11"/>
  <c r="E23" i="11"/>
  <c r="E25" i="11"/>
</calcChain>
</file>

<file path=xl/sharedStrings.xml><?xml version="1.0" encoding="utf-8"?>
<sst xmlns="http://schemas.openxmlformats.org/spreadsheetml/2006/main" count="157" uniqueCount="125">
  <si>
    <t>1:1</t>
  </si>
  <si>
    <t>1:7</t>
  </si>
  <si>
    <t>1:5</t>
  </si>
  <si>
    <t>Utveckling av skolväsendet och annan pedagogisk verksamhet</t>
  </si>
  <si>
    <t>1:18</t>
  </si>
  <si>
    <t>Anslags-nummer</t>
  </si>
  <si>
    <t xml:space="preserve">Utgifts-område </t>
  </si>
  <si>
    <t>2:2</t>
  </si>
  <si>
    <t>Bidrag till utveckling av socialt arbete m.m.</t>
  </si>
  <si>
    <t>4:7</t>
  </si>
  <si>
    <t>1:10</t>
  </si>
  <si>
    <t>1:17</t>
  </si>
  <si>
    <t>2:64</t>
  </si>
  <si>
    <t>Särskilda utgifter inom universitet och högskolor</t>
  </si>
  <si>
    <t>3:2</t>
  </si>
  <si>
    <t>Vetenskapsrådet: Avgifter till internationella organisationer</t>
  </si>
  <si>
    <t>2:3</t>
  </si>
  <si>
    <t>Upprustning av skollokaler</t>
  </si>
  <si>
    <t>1:4</t>
  </si>
  <si>
    <t>1:13</t>
  </si>
  <si>
    <t>Rikets styrelse</t>
  </si>
  <si>
    <t>Regeringskansliet m.m.</t>
  </si>
  <si>
    <t>Länsstyrelserna m.m.</t>
  </si>
  <si>
    <t>Allmänna val och demokrati</t>
  </si>
  <si>
    <t>Stöd till politiska partier</t>
  </si>
  <si>
    <t>Samhällsekonomi och finansförvaltning</t>
  </si>
  <si>
    <t>Ekonomistyrningsverket</t>
  </si>
  <si>
    <t>Vissa garanti- och medlemsavgifter</t>
  </si>
  <si>
    <t>Rättsväsendet</t>
  </si>
  <si>
    <t>Polismyndigheten</t>
  </si>
  <si>
    <t>Säkerhetspolisen</t>
  </si>
  <si>
    <t>Rättsliga biträden m.m.</t>
  </si>
  <si>
    <t>Internationell samverkan</t>
  </si>
  <si>
    <t>Avgifter till internationella organisationer</t>
  </si>
  <si>
    <t>Freds- och säkerhetsfrämjande verksamhet</t>
  </si>
  <si>
    <t>Bidrag till Stockholms internationella fredsforskningsinstitut (SIPRI)</t>
  </si>
  <si>
    <t>Försvar och samhällets krisberedskap</t>
  </si>
  <si>
    <t>Förebyggande åtgärder mot jordskred och andra naturolyckor</t>
  </si>
  <si>
    <t>Internationellt bistånd</t>
  </si>
  <si>
    <t>Biståndsverksamhet</t>
  </si>
  <si>
    <t>Styrelsen för internationellt utvecklingssamarbete (Sida)</t>
  </si>
  <si>
    <t>Migration</t>
  </si>
  <si>
    <t>Migrationsverket</t>
  </si>
  <si>
    <t>Ersättningar och bostadskostnader</t>
  </si>
  <si>
    <t>Utresor för avvisade och utvisade</t>
  </si>
  <si>
    <t>Hälsovård, sjukvård och social omsorg</t>
  </si>
  <si>
    <t>Bidrag för läkemedelsförmånerna</t>
  </si>
  <si>
    <t>Inspektionen för vård och omsorg</t>
  </si>
  <si>
    <t>Statens institutionsstyrelse</t>
  </si>
  <si>
    <t>Socialstyrelsen</t>
  </si>
  <si>
    <t>Ekonomisk trygghet vid sjukdom och funktionsnedsättning</t>
  </si>
  <si>
    <t>Ersättning för höga sjuklönekostnader</t>
  </si>
  <si>
    <t>Jämställdhet och nyanlända invandrares etablering</t>
  </si>
  <si>
    <t>Integrationsåtgärder</t>
  </si>
  <si>
    <t>Kommunersättningar vid flyktingmottagande</t>
  </si>
  <si>
    <t>Åtgärder mot diskriminering och rasism m.m.</t>
  </si>
  <si>
    <t>Arbetsmarknad och arbetsliv</t>
  </si>
  <si>
    <t>Arbetsförmedlingens förvaltningskostnader</t>
  </si>
  <si>
    <t>Kostnader för arbetsmarknadspolitiska program och insatser</t>
  </si>
  <si>
    <t>Arbetsmiljöverket</t>
  </si>
  <si>
    <t>Internationella arbetsorganisationen (ILO)</t>
  </si>
  <si>
    <t>Utbildning och universitetsforskning</t>
  </si>
  <si>
    <t>Sameskolstyrelsen</t>
  </si>
  <si>
    <t>Fortbildning av lärare och förskolepersonal</t>
  </si>
  <si>
    <t>Myndigheten för yrkeshögskolan</t>
  </si>
  <si>
    <t>Statligt stöd till yrkeshögskoleutbildning</t>
  </si>
  <si>
    <t>Fler anställda i lågstadiet</t>
  </si>
  <si>
    <t>Universitets- och högskolerådet</t>
  </si>
  <si>
    <t>Särskilda medel till universitet och högskolor</t>
  </si>
  <si>
    <t>Vetenskapsrådet: Forskning och forskningsinformation</t>
  </si>
  <si>
    <t>Kultur, medier, trossamfund och fritid</t>
  </si>
  <si>
    <t>Bidrag till allmän kulturverksamhet, utveckling samt internationellt kulturutbyte och samarbete</t>
  </si>
  <si>
    <t>Myndigheten för tillgängliga medier</t>
  </si>
  <si>
    <t>Bidrag till vissa museer</t>
  </si>
  <si>
    <t>Forum för levande historia</t>
  </si>
  <si>
    <t>Särskilda insatser inom folkbildningen</t>
  </si>
  <si>
    <t>Samhällsplanering, bostadsförsörjning och byggande samt konsumentpolitik</t>
  </si>
  <si>
    <t>Regional tillväxt</t>
  </si>
  <si>
    <t>Regionala tillväxtåtgärder</t>
  </si>
  <si>
    <t>Allmän miljö- och naturvård</t>
  </si>
  <si>
    <t>Åtgärder för värdefull natur</t>
  </si>
  <si>
    <t>Sanering och återställning av förorenade områden</t>
  </si>
  <si>
    <t>Avgifter till Internationella organisationer</t>
  </si>
  <si>
    <t>Sveriges meteorologiska och hydrologiska institut</t>
  </si>
  <si>
    <t>Skydd av värdefull natur</t>
  </si>
  <si>
    <t>Forskningsrådet för miljö, areella näringar och samhällsbyggande: Forskning</t>
  </si>
  <si>
    <t>Kommunikationer</t>
  </si>
  <si>
    <t>Vidmakthållande av statens transportinfrastruktur</t>
  </si>
  <si>
    <t>Areella näringar, landsbygd och livsmedel</t>
  </si>
  <si>
    <t>Statens jordbruksverk</t>
  </si>
  <si>
    <t>Konkurrenskraftig livsmedelssektor</t>
  </si>
  <si>
    <t>Bidrag till vissa internationella organisationer m.m.</t>
  </si>
  <si>
    <t>Åtgärder för landsbygdens miljö och struktur</t>
  </si>
  <si>
    <t>Näringsliv</t>
  </si>
  <si>
    <t>Näringslivsutveckling</t>
  </si>
  <si>
    <t>Bolagsverket</t>
  </si>
  <si>
    <t>Upprustning och drift av Göta kanal</t>
  </si>
  <si>
    <t>Kapitalinsatser i statliga bolag</t>
  </si>
  <si>
    <t>Bidrag till företagsutveckling och innovation</t>
  </si>
  <si>
    <t>Exportfrämjande verksamhet</t>
  </si>
  <si>
    <t xml:space="preserve">Summa anslagsförändring på ändringsbudget </t>
  </si>
  <si>
    <t>4:1</t>
  </si>
  <si>
    <t>5:1</t>
  </si>
  <si>
    <t>6:1</t>
  </si>
  <si>
    <t>6:6</t>
  </si>
  <si>
    <t>1:8</t>
  </si>
  <si>
    <t>1:14</t>
  </si>
  <si>
    <t>1:2</t>
  </si>
  <si>
    <t>1:12</t>
  </si>
  <si>
    <t>4:6</t>
  </si>
  <si>
    <t>8:1</t>
  </si>
  <si>
    <t>1:3</t>
  </si>
  <si>
    <t>2:1</t>
  </si>
  <si>
    <t>1:16</t>
  </si>
  <si>
    <t>2:65</t>
  </si>
  <si>
    <t>3:1</t>
  </si>
  <si>
    <t>8:3</t>
  </si>
  <si>
    <t>8:5</t>
  </si>
  <si>
    <t>14:3</t>
  </si>
  <si>
    <t>1:9</t>
  </si>
  <si>
    <t>1:19</t>
  </si>
  <si>
    <t>1:22</t>
  </si>
  <si>
    <t xml:space="preserve">Beslutad ram/anvisat anslag </t>
  </si>
  <si>
    <t xml:space="preserve">Ny ram/Ny anslagsnivå </t>
  </si>
  <si>
    <t xml:space="preserve">Förändring av ram/anslag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</si>
</sst>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TradeGothic CondEighteen"/>
    </font>
    <font>
      <b/>
      <sz val="8"/>
      <color theme="1"/>
      <name val="TradeGothic CondEighteen"/>
    </font>
    <font>
      <sz val="12"/>
      <color theme="1"/>
      <name val="Times New Roman"/>
      <family val="1"/>
    </font>
    <font>
      <sz val="7"/>
      <color theme="1"/>
      <name val="TradeGothic CondEighteen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1" fillId="0" borderId="3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3" xfId="0" applyFont="1" applyBorder="1" applyAlignment="1">
      <alignment wrapText="1"/>
    </xf>
    <xf numFmtId="3" fontId="2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topLeftCell="A59" zoomScale="120" zoomScaleNormal="120" workbookViewId="0">
      <selection activeCell="E66" sqref="E66"/>
    </sheetView>
  </sheetViews>
  <sheetFormatPr defaultRowHeight="15" x14ac:dyDescent="0.25"/>
  <cols>
    <col min="1" max="1" width="6.5703125" style="9" customWidth="1"/>
    <col min="2" max="2" width="5.140625" style="16" customWidth="1"/>
    <col min="3" max="3" width="54.140625" customWidth="1"/>
    <col min="4" max="6" width="9.28515625" customWidth="1"/>
    <col min="7" max="7" width="14.7109375" customWidth="1"/>
  </cols>
  <sheetData>
    <row r="1" spans="1:6" ht="27.75" customHeight="1" thickBot="1" x14ac:dyDescent="0.3">
      <c r="A1" s="17" t="s">
        <v>6</v>
      </c>
      <c r="B1" s="18" t="s">
        <v>5</v>
      </c>
      <c r="C1" s="19"/>
      <c r="D1" s="1" t="s">
        <v>122</v>
      </c>
      <c r="E1" s="1" t="s">
        <v>124</v>
      </c>
      <c r="F1" s="1" t="s">
        <v>123</v>
      </c>
    </row>
    <row r="2" spans="1:6" ht="16.5" thickTop="1" thickBot="1" x14ac:dyDescent="0.3">
      <c r="A2" s="6">
        <v>1</v>
      </c>
      <c r="B2" s="12"/>
      <c r="C2" s="2" t="s">
        <v>20</v>
      </c>
      <c r="D2" s="21">
        <v>12717244</v>
      </c>
      <c r="E2" s="21">
        <v>71100</v>
      </c>
      <c r="F2" s="21">
        <v>12788344</v>
      </c>
    </row>
    <row r="3" spans="1:6" ht="16.5" thickBot="1" x14ac:dyDescent="0.3">
      <c r="A3" s="7"/>
      <c r="B3" s="10" t="s">
        <v>101</v>
      </c>
      <c r="C3" s="3" t="s">
        <v>21</v>
      </c>
      <c r="D3" s="22">
        <v>7098798</v>
      </c>
      <c r="E3" s="22">
        <v>6000</v>
      </c>
      <c r="F3" s="22">
        <v>7104798</v>
      </c>
    </row>
    <row r="4" spans="1:6" ht="16.5" thickBot="1" x14ac:dyDescent="0.3">
      <c r="A4" s="7"/>
      <c r="B4" s="10" t="s">
        <v>102</v>
      </c>
      <c r="C4" s="3" t="s">
        <v>22</v>
      </c>
      <c r="D4" s="22">
        <v>2595248</v>
      </c>
      <c r="E4" s="22">
        <v>43100</v>
      </c>
      <c r="F4" s="22">
        <v>2638348</v>
      </c>
    </row>
    <row r="5" spans="1:6" ht="16.5" thickBot="1" x14ac:dyDescent="0.3">
      <c r="A5" s="7"/>
      <c r="B5" s="10" t="s">
        <v>103</v>
      </c>
      <c r="C5" s="3" t="s">
        <v>23</v>
      </c>
      <c r="D5" s="22">
        <v>58340</v>
      </c>
      <c r="E5" s="22">
        <v>21000</v>
      </c>
      <c r="F5" s="22">
        <v>79340</v>
      </c>
    </row>
    <row r="6" spans="1:6" ht="16.5" thickBot="1" x14ac:dyDescent="0.3">
      <c r="A6" s="7"/>
      <c r="B6" s="11" t="s">
        <v>104</v>
      </c>
      <c r="C6" s="4" t="s">
        <v>24</v>
      </c>
      <c r="D6" s="23">
        <v>171200</v>
      </c>
      <c r="E6" s="23">
        <v>1000</v>
      </c>
      <c r="F6" s="23">
        <v>172200</v>
      </c>
    </row>
    <row r="7" spans="1:6" ht="16.5" thickTop="1" thickBot="1" x14ac:dyDescent="0.3">
      <c r="A7" s="6">
        <v>2</v>
      </c>
      <c r="B7" s="12"/>
      <c r="C7" s="2" t="s">
        <v>25</v>
      </c>
      <c r="D7" s="21">
        <v>14812312</v>
      </c>
      <c r="E7" s="21">
        <v>214900</v>
      </c>
      <c r="F7" s="21">
        <v>15027212</v>
      </c>
    </row>
    <row r="8" spans="1:6" ht="16.5" thickBot="1" x14ac:dyDescent="0.3">
      <c r="A8" s="7"/>
      <c r="B8" s="13" t="s">
        <v>105</v>
      </c>
      <c r="C8" s="3" t="s">
        <v>26</v>
      </c>
      <c r="D8" s="22">
        <v>163617</v>
      </c>
      <c r="E8" s="22">
        <v>1900</v>
      </c>
      <c r="F8" s="22">
        <v>165517</v>
      </c>
    </row>
    <row r="9" spans="1:6" ht="16.5" thickBot="1" x14ac:dyDescent="0.3">
      <c r="A9" s="7"/>
      <c r="B9" s="14" t="s">
        <v>106</v>
      </c>
      <c r="C9" s="4" t="s">
        <v>27</v>
      </c>
      <c r="D9" s="23">
        <v>2370</v>
      </c>
      <c r="E9" s="23">
        <v>213000</v>
      </c>
      <c r="F9" s="23">
        <v>215370</v>
      </c>
    </row>
    <row r="10" spans="1:6" ht="16.5" thickTop="1" thickBot="1" x14ac:dyDescent="0.3">
      <c r="A10" s="6">
        <v>4</v>
      </c>
      <c r="B10" s="12"/>
      <c r="C10" s="2" t="s">
        <v>28</v>
      </c>
      <c r="D10" s="21">
        <v>41573737</v>
      </c>
      <c r="E10" s="21">
        <v>593000</v>
      </c>
      <c r="F10" s="21">
        <v>42166737</v>
      </c>
    </row>
    <row r="11" spans="1:6" ht="16.5" thickBot="1" x14ac:dyDescent="0.3">
      <c r="A11" s="7"/>
      <c r="B11" s="13" t="s">
        <v>0</v>
      </c>
      <c r="C11" s="3" t="s">
        <v>29</v>
      </c>
      <c r="D11" s="22">
        <v>21560567</v>
      </c>
      <c r="E11" s="22">
        <v>283000</v>
      </c>
      <c r="F11" s="22">
        <v>21843567</v>
      </c>
    </row>
    <row r="12" spans="1:6" ht="16.5" thickBot="1" x14ac:dyDescent="0.3">
      <c r="A12" s="7"/>
      <c r="B12" s="13" t="s">
        <v>107</v>
      </c>
      <c r="C12" s="3" t="s">
        <v>30</v>
      </c>
      <c r="D12" s="22">
        <v>1191364</v>
      </c>
      <c r="E12" s="22">
        <v>10000</v>
      </c>
      <c r="F12" s="22">
        <v>1201364</v>
      </c>
    </row>
    <row r="13" spans="1:6" ht="16.5" thickBot="1" x14ac:dyDescent="0.3">
      <c r="A13" s="7"/>
      <c r="B13" s="14" t="s">
        <v>108</v>
      </c>
      <c r="C13" s="4" t="s">
        <v>31</v>
      </c>
      <c r="D13" s="23">
        <v>2338657</v>
      </c>
      <c r="E13" s="23">
        <v>300000</v>
      </c>
      <c r="F13" s="23">
        <v>2638657</v>
      </c>
    </row>
    <row r="14" spans="1:6" ht="16.5" thickTop="1" thickBot="1" x14ac:dyDescent="0.3">
      <c r="A14" s="6">
        <v>5</v>
      </c>
      <c r="B14" s="12"/>
      <c r="C14" s="2" t="s">
        <v>32</v>
      </c>
      <c r="D14" s="21">
        <v>1905203</v>
      </c>
      <c r="E14" s="21">
        <v>143450</v>
      </c>
      <c r="F14" s="21">
        <v>2048653</v>
      </c>
    </row>
    <row r="15" spans="1:6" ht="16.5" thickBot="1" x14ac:dyDescent="0.3">
      <c r="A15" s="7"/>
      <c r="B15" s="13" t="s">
        <v>0</v>
      </c>
      <c r="C15" s="3" t="s">
        <v>33</v>
      </c>
      <c r="D15" s="22">
        <v>1328554</v>
      </c>
      <c r="E15" s="22">
        <v>144050</v>
      </c>
      <c r="F15" s="22">
        <v>1472604</v>
      </c>
    </row>
    <row r="16" spans="1:6" ht="16.5" thickBot="1" x14ac:dyDescent="0.3">
      <c r="A16" s="7"/>
      <c r="B16" s="13" t="s">
        <v>107</v>
      </c>
      <c r="C16" s="3" t="s">
        <v>34</v>
      </c>
      <c r="D16" s="22">
        <v>140072</v>
      </c>
      <c r="E16" s="22">
        <v>-3600</v>
      </c>
      <c r="F16" s="22">
        <v>136472</v>
      </c>
    </row>
    <row r="17" spans="1:6" ht="16.5" thickBot="1" x14ac:dyDescent="0.3">
      <c r="A17" s="7"/>
      <c r="B17" s="14" t="s">
        <v>1</v>
      </c>
      <c r="C17" s="4" t="s">
        <v>35</v>
      </c>
      <c r="D17" s="23">
        <v>25402</v>
      </c>
      <c r="E17" s="23">
        <v>3000</v>
      </c>
      <c r="F17" s="23">
        <v>28402</v>
      </c>
    </row>
    <row r="18" spans="1:6" ht="16.5" thickTop="1" thickBot="1" x14ac:dyDescent="0.3">
      <c r="A18" s="6">
        <v>6</v>
      </c>
      <c r="B18" s="12"/>
      <c r="C18" s="2" t="s">
        <v>36</v>
      </c>
      <c r="D18" s="21">
        <v>48827432</v>
      </c>
      <c r="E18" s="21">
        <v>-50000</v>
      </c>
      <c r="F18" s="21">
        <v>48777432</v>
      </c>
    </row>
    <row r="19" spans="1:6" ht="16.5" thickBot="1" x14ac:dyDescent="0.3">
      <c r="A19" s="7"/>
      <c r="B19" s="14" t="s">
        <v>7</v>
      </c>
      <c r="C19" s="4" t="s">
        <v>37</v>
      </c>
      <c r="D19" s="23">
        <v>74850</v>
      </c>
      <c r="E19" s="23">
        <v>-50000</v>
      </c>
      <c r="F19" s="23">
        <v>24850</v>
      </c>
    </row>
    <row r="20" spans="1:6" ht="16.5" thickTop="1" thickBot="1" x14ac:dyDescent="0.3">
      <c r="A20" s="6">
        <v>7</v>
      </c>
      <c r="B20" s="12"/>
      <c r="C20" s="2" t="s">
        <v>38</v>
      </c>
      <c r="D20" s="21">
        <v>32357474</v>
      </c>
      <c r="E20" s="21">
        <v>-4080524</v>
      </c>
      <c r="F20" s="21">
        <v>28276950</v>
      </c>
    </row>
    <row r="21" spans="1:6" ht="16.5" thickBot="1" x14ac:dyDescent="0.3">
      <c r="A21" s="7"/>
      <c r="B21" s="13" t="s">
        <v>0</v>
      </c>
      <c r="C21" s="3" t="s">
        <v>39</v>
      </c>
      <c r="D21" s="22">
        <v>31120825</v>
      </c>
      <c r="E21" s="22">
        <v>-4122246</v>
      </c>
      <c r="F21" s="22">
        <v>26998579</v>
      </c>
    </row>
    <row r="22" spans="1:6" ht="16.5" thickBot="1" x14ac:dyDescent="0.3">
      <c r="A22" s="7"/>
      <c r="B22" s="14" t="s">
        <v>107</v>
      </c>
      <c r="C22" s="4" t="s">
        <v>40</v>
      </c>
      <c r="D22" s="23">
        <v>1050445</v>
      </c>
      <c r="E22" s="23">
        <v>41722</v>
      </c>
      <c r="F22" s="23">
        <v>1092167</v>
      </c>
    </row>
    <row r="23" spans="1:6" ht="16.5" thickTop="1" thickBot="1" x14ac:dyDescent="0.3">
      <c r="A23" s="6">
        <v>8</v>
      </c>
      <c r="B23" s="12"/>
      <c r="C23" s="2" t="s">
        <v>41</v>
      </c>
      <c r="D23" s="21">
        <v>19419719</v>
      </c>
      <c r="E23" s="21">
        <f>(30645000+400000)</f>
        <v>31045000</v>
      </c>
      <c r="F23" s="21">
        <f>(50064719+400000)</f>
        <v>50464719</v>
      </c>
    </row>
    <row r="24" spans="1:6" ht="16.5" thickBot="1" x14ac:dyDescent="0.3">
      <c r="A24" s="7"/>
      <c r="B24" s="13" t="s">
        <v>0</v>
      </c>
      <c r="C24" s="3" t="s">
        <v>42</v>
      </c>
      <c r="D24" s="22">
        <v>4698564</v>
      </c>
      <c r="E24" s="22">
        <v>2184000</v>
      </c>
      <c r="F24" s="22">
        <v>6882564</v>
      </c>
    </row>
    <row r="25" spans="1:6" ht="16.5" thickBot="1" x14ac:dyDescent="0.3">
      <c r="A25" s="7"/>
      <c r="B25" s="13" t="s">
        <v>107</v>
      </c>
      <c r="C25" s="3" t="s">
        <v>43</v>
      </c>
      <c r="D25" s="22">
        <v>12635000</v>
      </c>
      <c r="E25" s="22">
        <f>(28441000+400000)</f>
        <v>28841000</v>
      </c>
      <c r="F25" s="22">
        <f>(41076000+400000)</f>
        <v>41476000</v>
      </c>
    </row>
    <row r="26" spans="1:6" ht="16.5" thickBot="1" x14ac:dyDescent="0.3">
      <c r="A26" s="7"/>
      <c r="B26" s="14" t="s">
        <v>1</v>
      </c>
      <c r="C26" s="4" t="s">
        <v>44</v>
      </c>
      <c r="D26" s="23">
        <v>315202</v>
      </c>
      <c r="E26" s="23">
        <v>20000</v>
      </c>
      <c r="F26" s="23">
        <v>335202</v>
      </c>
    </row>
    <row r="27" spans="1:6" ht="16.5" thickTop="1" thickBot="1" x14ac:dyDescent="0.3">
      <c r="A27" s="6">
        <v>9</v>
      </c>
      <c r="B27" s="12"/>
      <c r="C27" s="2" t="s">
        <v>45</v>
      </c>
      <c r="D27" s="21">
        <v>69237676</v>
      </c>
      <c r="E27" s="21">
        <v>1844430</v>
      </c>
      <c r="F27" s="21">
        <v>71082106</v>
      </c>
    </row>
    <row r="28" spans="1:6" ht="16.5" thickBot="1" x14ac:dyDescent="0.3">
      <c r="A28" s="7"/>
      <c r="B28" s="13" t="s">
        <v>2</v>
      </c>
      <c r="C28" s="3" t="s">
        <v>46</v>
      </c>
      <c r="D28" s="22">
        <v>22173558</v>
      </c>
      <c r="E28" s="22">
        <v>1824430</v>
      </c>
      <c r="F28" s="22">
        <v>23997988</v>
      </c>
    </row>
    <row r="29" spans="1:6" ht="16.5" thickBot="1" x14ac:dyDescent="0.3">
      <c r="A29" s="7"/>
      <c r="B29" s="13" t="s">
        <v>101</v>
      </c>
      <c r="C29" s="3" t="s">
        <v>47</v>
      </c>
      <c r="D29" s="22">
        <v>638458</v>
      </c>
      <c r="E29" s="22">
        <v>10000</v>
      </c>
      <c r="F29" s="22">
        <v>648458</v>
      </c>
    </row>
    <row r="30" spans="1:6" ht="16.5" thickBot="1" x14ac:dyDescent="0.3">
      <c r="A30" s="7"/>
      <c r="B30" s="13" t="s">
        <v>109</v>
      </c>
      <c r="C30" s="3" t="s">
        <v>48</v>
      </c>
      <c r="D30" s="22">
        <v>893202</v>
      </c>
      <c r="E30" s="22">
        <v>15000</v>
      </c>
      <c r="F30" s="22">
        <v>908202</v>
      </c>
    </row>
    <row r="31" spans="1:6" ht="16.5" thickBot="1" x14ac:dyDescent="0.3">
      <c r="A31" s="7"/>
      <c r="B31" s="13" t="s">
        <v>9</v>
      </c>
      <c r="C31" s="3" t="s">
        <v>8</v>
      </c>
      <c r="D31" s="22">
        <v>789115</v>
      </c>
      <c r="E31" s="22">
        <v>-15000</v>
      </c>
      <c r="F31" s="22">
        <v>774115</v>
      </c>
    </row>
    <row r="32" spans="1:6" ht="16.5" thickBot="1" x14ac:dyDescent="0.3">
      <c r="A32" s="7"/>
      <c r="B32" s="14" t="s">
        <v>110</v>
      </c>
      <c r="C32" s="4" t="s">
        <v>49</v>
      </c>
      <c r="D32" s="23">
        <v>596410</v>
      </c>
      <c r="E32" s="23">
        <v>10000</v>
      </c>
      <c r="F32" s="23">
        <v>606410</v>
      </c>
    </row>
    <row r="33" spans="1:6" ht="16.5" thickTop="1" thickBot="1" x14ac:dyDescent="0.3">
      <c r="A33" s="6">
        <v>10</v>
      </c>
      <c r="B33" s="12"/>
      <c r="C33" s="2" t="s">
        <v>50</v>
      </c>
      <c r="D33" s="21">
        <v>109868281</v>
      </c>
      <c r="E33" s="21">
        <v>340000</v>
      </c>
      <c r="F33" s="21">
        <v>110208281</v>
      </c>
    </row>
    <row r="34" spans="1:6" ht="16.5" thickBot="1" x14ac:dyDescent="0.3">
      <c r="A34" s="7"/>
      <c r="B34" s="14" t="s">
        <v>1</v>
      </c>
      <c r="C34" s="4" t="s">
        <v>51</v>
      </c>
      <c r="D34" s="23">
        <v>360000</v>
      </c>
      <c r="E34" s="23">
        <v>340000</v>
      </c>
      <c r="F34" s="23">
        <v>700000</v>
      </c>
    </row>
    <row r="35" spans="1:6" ht="16.5" thickTop="1" thickBot="1" x14ac:dyDescent="0.3">
      <c r="A35" s="6">
        <v>13</v>
      </c>
      <c r="B35" s="12"/>
      <c r="C35" s="2" t="s">
        <v>52</v>
      </c>
      <c r="D35" s="21">
        <v>21070265</v>
      </c>
      <c r="E35" s="21">
        <v>227000</v>
      </c>
      <c r="F35" s="21">
        <v>21297265</v>
      </c>
    </row>
    <row r="36" spans="1:6" ht="16.5" thickBot="1" x14ac:dyDescent="0.3">
      <c r="A36" s="7"/>
      <c r="B36" s="13" t="s">
        <v>0</v>
      </c>
      <c r="C36" s="3" t="s">
        <v>53</v>
      </c>
      <c r="D36" s="22">
        <v>73780</v>
      </c>
      <c r="E36" s="22">
        <v>130000</v>
      </c>
      <c r="F36" s="22">
        <v>203780</v>
      </c>
    </row>
    <row r="37" spans="1:6" ht="16.5" thickBot="1" x14ac:dyDescent="0.3">
      <c r="A37" s="7"/>
      <c r="B37" s="13" t="s">
        <v>107</v>
      </c>
      <c r="C37" s="3" t="s">
        <v>54</v>
      </c>
      <c r="D37" s="22">
        <v>12567879</v>
      </c>
      <c r="E37" s="22">
        <v>90000</v>
      </c>
      <c r="F37" s="22">
        <v>12657879</v>
      </c>
    </row>
    <row r="38" spans="1:6" ht="16.5" thickBot="1" x14ac:dyDescent="0.3">
      <c r="A38" s="7"/>
      <c r="B38" s="14" t="s">
        <v>7</v>
      </c>
      <c r="C38" s="4" t="s">
        <v>55</v>
      </c>
      <c r="D38" s="23">
        <v>47919</v>
      </c>
      <c r="E38" s="23">
        <v>7000</v>
      </c>
      <c r="F38" s="23">
        <v>54919</v>
      </c>
    </row>
    <row r="39" spans="1:6" ht="16.5" thickTop="1" thickBot="1" x14ac:dyDescent="0.3">
      <c r="A39" s="6">
        <v>14</v>
      </c>
      <c r="B39" s="12"/>
      <c r="C39" s="2" t="s">
        <v>56</v>
      </c>
      <c r="D39" s="21">
        <v>79681475</v>
      </c>
      <c r="E39" s="21">
        <v>-834000</v>
      </c>
      <c r="F39" s="21">
        <v>78847475</v>
      </c>
    </row>
    <row r="40" spans="1:6" ht="16.5" thickBot="1" x14ac:dyDescent="0.3">
      <c r="A40" s="7"/>
      <c r="B40" s="13" t="s">
        <v>0</v>
      </c>
      <c r="C40" s="3" t="s">
        <v>57</v>
      </c>
      <c r="D40" s="22">
        <v>7815571</v>
      </c>
      <c r="E40" s="22">
        <v>15000</v>
      </c>
      <c r="F40" s="22">
        <v>7830571</v>
      </c>
    </row>
    <row r="41" spans="1:6" ht="16.5" thickBot="1" x14ac:dyDescent="0.3">
      <c r="A41" s="7"/>
      <c r="B41" s="13" t="s">
        <v>111</v>
      </c>
      <c r="C41" s="3" t="s">
        <v>58</v>
      </c>
      <c r="D41" s="22">
        <v>12218540</v>
      </c>
      <c r="E41" s="22">
        <v>-850000</v>
      </c>
      <c r="F41" s="22">
        <v>11368540</v>
      </c>
    </row>
    <row r="42" spans="1:6" ht="16.5" thickBot="1" x14ac:dyDescent="0.3">
      <c r="A42" s="7"/>
      <c r="B42" s="13" t="s">
        <v>112</v>
      </c>
      <c r="C42" s="3" t="s">
        <v>59</v>
      </c>
      <c r="D42" s="22">
        <v>698411</v>
      </c>
      <c r="E42" s="22">
        <v>-1000</v>
      </c>
      <c r="F42" s="22">
        <v>697411</v>
      </c>
    </row>
    <row r="43" spans="1:6" ht="16.5" thickBot="1" x14ac:dyDescent="0.3">
      <c r="A43" s="7"/>
      <c r="B43" s="14" t="s">
        <v>16</v>
      </c>
      <c r="C43" s="4" t="s">
        <v>60</v>
      </c>
      <c r="D43" s="23">
        <v>32222</v>
      </c>
      <c r="E43" s="23">
        <v>2000</v>
      </c>
      <c r="F43" s="23">
        <v>34222</v>
      </c>
    </row>
    <row r="44" spans="1:6" ht="16.5" thickTop="1" thickBot="1" x14ac:dyDescent="0.3">
      <c r="A44" s="6">
        <v>16</v>
      </c>
      <c r="B44" s="12"/>
      <c r="C44" s="2" t="s">
        <v>61</v>
      </c>
      <c r="D44" s="21">
        <v>69452400</v>
      </c>
      <c r="E44" s="21">
        <v>-907205</v>
      </c>
      <c r="F44" s="21">
        <v>68545195</v>
      </c>
    </row>
    <row r="45" spans="1:6" ht="16.5" thickBot="1" x14ac:dyDescent="0.3">
      <c r="A45" s="7"/>
      <c r="B45" s="13" t="s">
        <v>18</v>
      </c>
      <c r="C45" s="3" t="s">
        <v>62</v>
      </c>
      <c r="D45" s="22">
        <v>36038</v>
      </c>
      <c r="E45" s="22">
        <v>6000</v>
      </c>
      <c r="F45" s="22">
        <v>42038</v>
      </c>
    </row>
    <row r="46" spans="1:6" ht="16.5" thickBot="1" x14ac:dyDescent="0.3">
      <c r="A46" s="7"/>
      <c r="B46" s="13" t="s">
        <v>2</v>
      </c>
      <c r="C46" s="3" t="s">
        <v>3</v>
      </c>
      <c r="D46" s="22">
        <v>3484525</v>
      </c>
      <c r="E46" s="22">
        <v>-18000</v>
      </c>
      <c r="F46" s="22">
        <v>3466525</v>
      </c>
    </row>
    <row r="47" spans="1:6" ht="16.5" thickBot="1" x14ac:dyDescent="0.3">
      <c r="A47" s="7"/>
      <c r="B47" s="13" t="s">
        <v>10</v>
      </c>
      <c r="C47" s="3" t="s">
        <v>63</v>
      </c>
      <c r="D47" s="22">
        <v>382226</v>
      </c>
      <c r="E47" s="22">
        <v>40000</v>
      </c>
      <c r="F47" s="22">
        <v>422226</v>
      </c>
    </row>
    <row r="48" spans="1:6" ht="16.5" thickBot="1" x14ac:dyDescent="0.3">
      <c r="A48" s="7"/>
      <c r="B48" s="13" t="s">
        <v>108</v>
      </c>
      <c r="C48" s="3" t="s">
        <v>64</v>
      </c>
      <c r="D48" s="22">
        <v>105629</v>
      </c>
      <c r="E48" s="22">
        <v>1000</v>
      </c>
      <c r="F48" s="22">
        <v>106629</v>
      </c>
    </row>
    <row r="49" spans="1:6" ht="16.5" thickBot="1" x14ac:dyDescent="0.3">
      <c r="A49" s="7"/>
      <c r="B49" s="13" t="s">
        <v>106</v>
      </c>
      <c r="C49" s="3" t="s">
        <v>65</v>
      </c>
      <c r="D49" s="22">
        <v>2066960</v>
      </c>
      <c r="E49" s="22">
        <v>-34500</v>
      </c>
      <c r="F49" s="22">
        <v>2032460</v>
      </c>
    </row>
    <row r="50" spans="1:6" ht="16.5" thickBot="1" x14ac:dyDescent="0.3">
      <c r="A50" s="7"/>
      <c r="B50" s="13" t="s">
        <v>113</v>
      </c>
      <c r="C50" s="3" t="s">
        <v>66</v>
      </c>
      <c r="D50" s="22">
        <v>1974000</v>
      </c>
      <c r="E50" s="22">
        <v>-658000</v>
      </c>
      <c r="F50" s="22">
        <v>1316000</v>
      </c>
    </row>
    <row r="51" spans="1:6" ht="16.5" thickBot="1" x14ac:dyDescent="0.3">
      <c r="A51" s="7"/>
      <c r="B51" s="13" t="s">
        <v>7</v>
      </c>
      <c r="C51" s="3" t="s">
        <v>67</v>
      </c>
      <c r="D51" s="22">
        <v>130283</v>
      </c>
      <c r="E51" s="22">
        <v>10000</v>
      </c>
      <c r="F51" s="22">
        <v>140283</v>
      </c>
    </row>
    <row r="52" spans="1:6" ht="16.5" thickBot="1" x14ac:dyDescent="0.3">
      <c r="A52" s="7"/>
      <c r="B52" s="13" t="s">
        <v>12</v>
      </c>
      <c r="C52" s="3" t="s">
        <v>13</v>
      </c>
      <c r="D52" s="22">
        <v>576386</v>
      </c>
      <c r="E52" s="22">
        <v>30000</v>
      </c>
      <c r="F52" s="22">
        <v>606386</v>
      </c>
    </row>
    <row r="53" spans="1:6" ht="16.5" thickBot="1" x14ac:dyDescent="0.3">
      <c r="A53" s="7"/>
      <c r="B53" s="13" t="s">
        <v>114</v>
      </c>
      <c r="C53" s="3" t="s">
        <v>68</v>
      </c>
      <c r="D53" s="22">
        <v>694834</v>
      </c>
      <c r="E53" s="22">
        <v>-303605</v>
      </c>
      <c r="F53" s="22">
        <v>391229</v>
      </c>
    </row>
    <row r="54" spans="1:6" ht="16.5" thickBot="1" x14ac:dyDescent="0.3">
      <c r="A54" s="7"/>
      <c r="B54" s="13" t="s">
        <v>115</v>
      </c>
      <c r="C54" s="3" t="s">
        <v>69</v>
      </c>
      <c r="D54" s="22">
        <v>5766449</v>
      </c>
      <c r="E54" s="22">
        <v>-46300</v>
      </c>
      <c r="F54" s="22">
        <v>5720149</v>
      </c>
    </row>
    <row r="55" spans="1:6" ht="16.5" thickBot="1" x14ac:dyDescent="0.3">
      <c r="A55" s="7"/>
      <c r="B55" s="14" t="s">
        <v>14</v>
      </c>
      <c r="C55" s="4" t="s">
        <v>15</v>
      </c>
      <c r="D55" s="23">
        <v>280061</v>
      </c>
      <c r="E55" s="23">
        <v>66200</v>
      </c>
      <c r="F55" s="23">
        <v>346261</v>
      </c>
    </row>
    <row r="56" spans="1:6" ht="16.5" thickTop="1" thickBot="1" x14ac:dyDescent="0.3">
      <c r="A56" s="6">
        <v>17</v>
      </c>
      <c r="B56" s="12"/>
      <c r="C56" s="2" t="s">
        <v>70</v>
      </c>
      <c r="D56" s="21">
        <v>13694535</v>
      </c>
      <c r="E56" s="21">
        <v>113000</v>
      </c>
      <c r="F56" s="21">
        <v>13807535</v>
      </c>
    </row>
    <row r="57" spans="1:6" ht="24.75" customHeight="1" thickBot="1" x14ac:dyDescent="0.3">
      <c r="A57" s="7"/>
      <c r="B57" s="13" t="s">
        <v>107</v>
      </c>
      <c r="C57" s="3" t="s">
        <v>71</v>
      </c>
      <c r="D57" s="22">
        <v>345966</v>
      </c>
      <c r="E57" s="22">
        <v>10500</v>
      </c>
      <c r="F57" s="22">
        <v>356466</v>
      </c>
    </row>
    <row r="58" spans="1:6" ht="16.5" thickBot="1" x14ac:dyDescent="0.3">
      <c r="A58" s="7"/>
      <c r="B58" s="13" t="s">
        <v>14</v>
      </c>
      <c r="C58" s="3" t="s">
        <v>72</v>
      </c>
      <c r="D58" s="22">
        <v>119183</v>
      </c>
      <c r="E58" s="24">
        <v>500</v>
      </c>
      <c r="F58" s="22">
        <v>119683</v>
      </c>
    </row>
    <row r="59" spans="1:6" ht="16.5" thickBot="1" x14ac:dyDescent="0.3">
      <c r="A59" s="7"/>
      <c r="B59" s="13" t="s">
        <v>116</v>
      </c>
      <c r="C59" s="3" t="s">
        <v>73</v>
      </c>
      <c r="D59" s="22">
        <v>50010</v>
      </c>
      <c r="E59" s="22">
        <v>1500</v>
      </c>
      <c r="F59" s="22">
        <v>51510</v>
      </c>
    </row>
    <row r="60" spans="1:6" ht="16.5" thickBot="1" x14ac:dyDescent="0.3">
      <c r="A60" s="7"/>
      <c r="B60" s="13" t="s">
        <v>117</v>
      </c>
      <c r="C60" s="3" t="s">
        <v>74</v>
      </c>
      <c r="D60" s="22">
        <v>54954</v>
      </c>
      <c r="E60" s="22">
        <v>3500</v>
      </c>
      <c r="F60" s="22">
        <v>58454</v>
      </c>
    </row>
    <row r="61" spans="1:6" ht="16.5" thickBot="1" x14ac:dyDescent="0.3">
      <c r="A61" s="7"/>
      <c r="B61" s="14" t="s">
        <v>118</v>
      </c>
      <c r="C61" s="4" t="s">
        <v>75</v>
      </c>
      <c r="D61" s="23">
        <v>50000</v>
      </c>
      <c r="E61" s="23">
        <v>97000</v>
      </c>
      <c r="F61" s="23">
        <v>147000</v>
      </c>
    </row>
    <row r="62" spans="1:6" ht="16.5" thickTop="1" thickBot="1" x14ac:dyDescent="0.3">
      <c r="A62" s="6">
        <v>18</v>
      </c>
      <c r="B62" s="12"/>
      <c r="C62" s="2" t="s">
        <v>76</v>
      </c>
      <c r="D62" s="21">
        <v>7064024</v>
      </c>
      <c r="E62" s="21">
        <v>-500000</v>
      </c>
      <c r="F62" s="21">
        <v>6564024</v>
      </c>
    </row>
    <row r="63" spans="1:6" ht="16.5" thickBot="1" x14ac:dyDescent="0.3">
      <c r="A63" s="7"/>
      <c r="B63" s="14" t="s">
        <v>19</v>
      </c>
      <c r="C63" s="4" t="s">
        <v>17</v>
      </c>
      <c r="D63" s="23">
        <v>830000</v>
      </c>
      <c r="E63" s="23">
        <v>-500000</v>
      </c>
      <c r="F63" s="23">
        <v>330000</v>
      </c>
    </row>
    <row r="64" spans="1:6" ht="16.5" thickTop="1" thickBot="1" x14ac:dyDescent="0.3">
      <c r="A64" s="6">
        <v>19</v>
      </c>
      <c r="B64" s="12"/>
      <c r="C64" s="2" t="s">
        <v>77</v>
      </c>
      <c r="D64" s="21">
        <v>3255721</v>
      </c>
      <c r="E64" s="21">
        <v>5000</v>
      </c>
      <c r="F64" s="21">
        <v>3260721</v>
      </c>
    </row>
    <row r="65" spans="1:6" ht="16.5" thickBot="1" x14ac:dyDescent="0.3">
      <c r="A65" s="7"/>
      <c r="B65" s="14" t="s">
        <v>0</v>
      </c>
      <c r="C65" s="4" t="s">
        <v>78</v>
      </c>
      <c r="D65" s="23">
        <v>1517637</v>
      </c>
      <c r="E65" s="23">
        <v>5000</v>
      </c>
      <c r="F65" s="23">
        <v>1522637</v>
      </c>
    </row>
    <row r="66" spans="1:6" ht="16.5" thickTop="1" thickBot="1" x14ac:dyDescent="0.3">
      <c r="A66" s="6">
        <v>20</v>
      </c>
      <c r="B66" s="12"/>
      <c r="C66" s="2" t="s">
        <v>79</v>
      </c>
      <c r="D66" s="21">
        <v>7661756</v>
      </c>
      <c r="E66" s="21">
        <v>-253000</v>
      </c>
      <c r="F66" s="21">
        <v>7408756</v>
      </c>
    </row>
    <row r="67" spans="1:6" ht="16.5" thickBot="1" x14ac:dyDescent="0.3">
      <c r="A67" s="7"/>
      <c r="B67" s="13" t="s">
        <v>111</v>
      </c>
      <c r="C67" s="3" t="s">
        <v>80</v>
      </c>
      <c r="D67" s="22">
        <v>1002535</v>
      </c>
      <c r="E67" s="22">
        <v>-50000</v>
      </c>
      <c r="F67" s="22">
        <v>952535</v>
      </c>
    </row>
    <row r="68" spans="1:6" ht="16.5" thickBot="1" x14ac:dyDescent="0.3">
      <c r="A68" s="7"/>
      <c r="B68" s="13" t="s">
        <v>18</v>
      </c>
      <c r="C68" s="3" t="s">
        <v>81</v>
      </c>
      <c r="D68" s="22">
        <v>815018</v>
      </c>
      <c r="E68" s="22">
        <v>-12000</v>
      </c>
      <c r="F68" s="22">
        <v>803018</v>
      </c>
    </row>
    <row r="69" spans="1:6" ht="16.5" thickBot="1" x14ac:dyDescent="0.3">
      <c r="A69" s="7"/>
      <c r="B69" s="13" t="s">
        <v>1</v>
      </c>
      <c r="C69" s="3" t="s">
        <v>82</v>
      </c>
      <c r="D69" s="22">
        <v>141131</v>
      </c>
      <c r="E69" s="22">
        <v>75000</v>
      </c>
      <c r="F69" s="22">
        <v>216131</v>
      </c>
    </row>
    <row r="70" spans="1:6" ht="16.5" thickBot="1" x14ac:dyDescent="0.3">
      <c r="A70" s="7"/>
      <c r="B70" s="13" t="s">
        <v>119</v>
      </c>
      <c r="C70" s="3" t="s">
        <v>83</v>
      </c>
      <c r="D70" s="22">
        <v>221781</v>
      </c>
      <c r="E70" s="22">
        <v>-6000</v>
      </c>
      <c r="F70" s="22">
        <v>215781</v>
      </c>
    </row>
    <row r="71" spans="1:6" ht="16.5" thickBot="1" x14ac:dyDescent="0.3">
      <c r="A71" s="7"/>
      <c r="B71" s="13" t="s">
        <v>113</v>
      </c>
      <c r="C71" s="3" t="s">
        <v>84</v>
      </c>
      <c r="D71" s="22">
        <v>1343500</v>
      </c>
      <c r="E71" s="22">
        <v>-250000</v>
      </c>
      <c r="F71" s="22">
        <v>1093500</v>
      </c>
    </row>
    <row r="72" spans="1:6" ht="16.5" thickBot="1" x14ac:dyDescent="0.3">
      <c r="A72" s="7"/>
      <c r="B72" s="14" t="s">
        <v>7</v>
      </c>
      <c r="C72" s="4" t="s">
        <v>85</v>
      </c>
      <c r="D72" s="23">
        <v>688268</v>
      </c>
      <c r="E72" s="23">
        <v>-10000</v>
      </c>
      <c r="F72" s="23">
        <v>678268</v>
      </c>
    </row>
    <row r="73" spans="1:6" ht="16.5" thickTop="1" thickBot="1" x14ac:dyDescent="0.3">
      <c r="A73" s="6">
        <v>22</v>
      </c>
      <c r="B73" s="12"/>
      <c r="C73" s="2" t="s">
        <v>86</v>
      </c>
      <c r="D73" s="21">
        <v>54122036</v>
      </c>
      <c r="E73" s="21">
        <v>-500000</v>
      </c>
      <c r="F73" s="21">
        <v>53622036</v>
      </c>
    </row>
    <row r="74" spans="1:6" ht="16.5" thickBot="1" x14ac:dyDescent="0.3">
      <c r="A74" s="7"/>
      <c r="B74" s="14" t="s">
        <v>107</v>
      </c>
      <c r="C74" s="4" t="s">
        <v>87</v>
      </c>
      <c r="D74" s="23">
        <v>20973147</v>
      </c>
      <c r="E74" s="23">
        <v>-500000</v>
      </c>
      <c r="F74" s="23">
        <v>20473147</v>
      </c>
    </row>
    <row r="75" spans="1:6" ht="16.5" thickTop="1" thickBot="1" x14ac:dyDescent="0.3">
      <c r="A75" s="6">
        <v>23</v>
      </c>
      <c r="B75" s="12"/>
      <c r="C75" s="2" t="s">
        <v>88</v>
      </c>
      <c r="D75" s="21">
        <v>18919553</v>
      </c>
      <c r="E75" s="21">
        <v>6100</v>
      </c>
      <c r="F75" s="21">
        <v>18925653</v>
      </c>
    </row>
    <row r="76" spans="1:6" ht="16.5" thickBot="1" x14ac:dyDescent="0.3">
      <c r="A76" s="7"/>
      <c r="B76" s="13" t="s">
        <v>105</v>
      </c>
      <c r="C76" s="3" t="s">
        <v>89</v>
      </c>
      <c r="D76" s="22">
        <v>530700</v>
      </c>
      <c r="E76" s="22">
        <v>5000</v>
      </c>
      <c r="F76" s="22">
        <v>535700</v>
      </c>
    </row>
    <row r="77" spans="1:6" ht="16.5" thickBot="1" x14ac:dyDescent="0.3">
      <c r="A77" s="7"/>
      <c r="B77" s="13" t="s">
        <v>113</v>
      </c>
      <c r="C77" s="3" t="s">
        <v>90</v>
      </c>
      <c r="D77" s="22">
        <v>76160</v>
      </c>
      <c r="E77" s="22">
        <v>36900</v>
      </c>
      <c r="F77" s="22">
        <v>113060</v>
      </c>
    </row>
    <row r="78" spans="1:6" ht="16.5" thickBot="1" x14ac:dyDescent="0.3">
      <c r="A78" s="7"/>
      <c r="B78" s="13" t="s">
        <v>11</v>
      </c>
      <c r="C78" s="3" t="s">
        <v>91</v>
      </c>
      <c r="D78" s="22">
        <v>42913</v>
      </c>
      <c r="E78" s="22">
        <v>2200</v>
      </c>
      <c r="F78" s="22">
        <v>45113</v>
      </c>
    </row>
    <row r="79" spans="1:6" ht="16.5" thickBot="1" x14ac:dyDescent="0.3">
      <c r="A79" s="7"/>
      <c r="B79" s="14" t="s">
        <v>4</v>
      </c>
      <c r="C79" s="4" t="s">
        <v>92</v>
      </c>
      <c r="D79" s="23">
        <v>4007866</v>
      </c>
      <c r="E79" s="23">
        <v>-38000</v>
      </c>
      <c r="F79" s="23">
        <v>3969866</v>
      </c>
    </row>
    <row r="80" spans="1:6" ht="16.5" thickTop="1" thickBot="1" x14ac:dyDescent="0.3">
      <c r="A80" s="6">
        <v>24</v>
      </c>
      <c r="B80" s="12"/>
      <c r="C80" s="2" t="s">
        <v>93</v>
      </c>
      <c r="D80" s="21">
        <v>5998273</v>
      </c>
      <c r="E80" s="21">
        <v>-106000</v>
      </c>
      <c r="F80" s="21">
        <v>5892273</v>
      </c>
    </row>
    <row r="81" spans="1:6" ht="16.5" thickBot="1" x14ac:dyDescent="0.3">
      <c r="A81" s="7"/>
      <c r="B81" s="13" t="s">
        <v>2</v>
      </c>
      <c r="C81" s="3" t="s">
        <v>94</v>
      </c>
      <c r="D81" s="22">
        <v>518772</v>
      </c>
      <c r="E81" s="22">
        <v>-5000</v>
      </c>
      <c r="F81" s="22">
        <v>513772</v>
      </c>
    </row>
    <row r="82" spans="1:6" ht="16.5" thickBot="1" x14ac:dyDescent="0.3">
      <c r="A82" s="7"/>
      <c r="B82" s="13" t="s">
        <v>108</v>
      </c>
      <c r="C82" s="3" t="s">
        <v>95</v>
      </c>
      <c r="D82" s="22">
        <v>24842</v>
      </c>
      <c r="E82" s="22">
        <v>-2000</v>
      </c>
      <c r="F82" s="22">
        <v>22842</v>
      </c>
    </row>
    <row r="83" spans="1:6" ht="16.5" thickBot="1" x14ac:dyDescent="0.3">
      <c r="A83" s="7"/>
      <c r="B83" s="13" t="s">
        <v>11</v>
      </c>
      <c r="C83" s="3" t="s">
        <v>96</v>
      </c>
      <c r="D83" s="22">
        <v>123210</v>
      </c>
      <c r="E83" s="22">
        <v>-50000</v>
      </c>
      <c r="F83" s="22">
        <v>73210</v>
      </c>
    </row>
    <row r="84" spans="1:6" ht="16.5" thickBot="1" x14ac:dyDescent="0.3">
      <c r="A84" s="7"/>
      <c r="B84" s="13" t="s">
        <v>120</v>
      </c>
      <c r="C84" s="3" t="s">
        <v>97</v>
      </c>
      <c r="D84" s="22">
        <v>1000</v>
      </c>
      <c r="E84" s="22">
        <v>5000</v>
      </c>
      <c r="F84" s="22">
        <v>6000</v>
      </c>
    </row>
    <row r="85" spans="1:6" ht="16.5" thickBot="1" x14ac:dyDescent="0.3">
      <c r="A85" s="7"/>
      <c r="B85" s="13" t="s">
        <v>121</v>
      </c>
      <c r="C85" s="3" t="s">
        <v>98</v>
      </c>
      <c r="D85" s="22">
        <v>327453</v>
      </c>
      <c r="E85" s="22">
        <v>-48000</v>
      </c>
      <c r="F85" s="22">
        <v>279453</v>
      </c>
    </row>
    <row r="86" spans="1:6" ht="16.5" thickBot="1" x14ac:dyDescent="0.3">
      <c r="A86" s="7"/>
      <c r="B86" s="14" t="s">
        <v>16</v>
      </c>
      <c r="C86" s="4" t="s">
        <v>99</v>
      </c>
      <c r="D86" s="23">
        <v>372889</v>
      </c>
      <c r="E86" s="23">
        <v>-6000</v>
      </c>
      <c r="F86" s="23">
        <v>366889</v>
      </c>
    </row>
    <row r="87" spans="1:6" ht="16.5" thickTop="1" thickBot="1" x14ac:dyDescent="0.3">
      <c r="A87" s="8"/>
      <c r="B87" s="15"/>
      <c r="C87" s="5" t="s">
        <v>100</v>
      </c>
      <c r="D87" s="20"/>
      <c r="E87" s="25">
        <f>(26972251+400000)</f>
        <v>27372251</v>
      </c>
      <c r="F87" s="20"/>
    </row>
    <row r="88" spans="1:6" ht="15.75" thickTop="1" x14ac:dyDescent="0.25"/>
  </sheetData>
  <pageMargins left="0.7" right="0.7" top="0.75" bottom="0.75" header="0.3" footer="0.3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D3202EB8ECDA544A0B6423AAB8E86D7" ma:contentTypeVersion="7" ma:contentTypeDescription="Skapa ett nytt dokument." ma:contentTypeScope="" ma:versionID="cc22407a4d5e9c6dc7511986759c4e53">
  <xsd:schema xmlns:xsd="http://www.w3.org/2001/XMLSchema" xmlns:xs="http://www.w3.org/2001/XMLSchema" xmlns:p="http://schemas.microsoft.com/office/2006/metadata/properties" xmlns:ns2="4c4853d1-8fdb-4672-b958-a2de3c9c0f7e" targetNamespace="http://schemas.microsoft.com/office/2006/metadata/properties" ma:root="true" ma:fieldsID="ca3098ec27984ba08118f828c9115ffc" ns2:_="">
    <xsd:import namespace="4c4853d1-8fdb-4672-b958-a2de3c9c0f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853d1-8fdb-4672-b958-a2de3c9c0f7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description="" ma:hidden="true" ma:list="{6b6fdee0-6034-4d6a-b1cf-474a38770dda}" ma:internalName="TaxCatchAll" ma:showField="CatchAllData" ma:web="4c4853d1-8fdb-4672-b958-a2de3c9c0f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description="" ma:hidden="true" ma:list="{6b6fdee0-6034-4d6a-b1cf-474a38770dda}" ma:internalName="TaxCatchAllLabel" ma:readOnly="true" ma:showField="CatchAllDataLabel" ma:web="4c4853d1-8fdb-4672-b958-a2de3c9c0f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4853d1-8fdb-4672-b958-a2de3c9c0f7e"/>
    <c9cd366cc722410295b9eacffbd73909 xmlns="4c4853d1-8fdb-4672-b958-a2de3c9c0f7e">
      <Terms xmlns="http://schemas.microsoft.com/office/infopath/2007/PartnerControls"/>
    </c9cd366cc722410295b9eacffbd73909>
    <k46d94c0acf84ab9a79866a9d8b1905f xmlns="4c4853d1-8fdb-4672-b958-a2de3c9c0f7e">
      <Terms xmlns="http://schemas.microsoft.com/office/infopath/2007/PartnerControls"/>
    </k46d94c0acf84ab9a79866a9d8b1905f>
    <Nyckelord xmlns="4c4853d1-8fdb-4672-b958-a2de3c9c0f7e" xsi:nil="true"/>
    <Sekretess xmlns="4c4853d1-8fdb-4672-b958-a2de3c9c0f7e" xsi:nil="true"/>
    <Diarienummer xmlns="4c4853d1-8fdb-4672-b958-a2de3c9c0f7e" xsi:nil="true"/>
    <_dlc_DocId xmlns="4c4853d1-8fdb-4672-b958-a2de3c9c0f7e">5NHDHSDPAW7V-53-422</_dlc_DocId>
    <_dlc_DocIdUrl xmlns="4c4853d1-8fdb-4672-b958-a2de3c9c0f7e">
      <Url>http://rkdhs-fi/enhet/info/budget/_layouts/DocIdRedir.aspx?ID=5NHDHSDPAW7V-53-422</Url>
      <Description>5NHDHSDPAW7V-53-422</Description>
    </_dlc_DocIdUrl>
  </documentManagement>
</p:properties>
</file>

<file path=customXml/itemProps1.xml><?xml version="1.0" encoding="utf-8"?>
<ds:datastoreItem xmlns:ds="http://schemas.openxmlformats.org/officeDocument/2006/customXml" ds:itemID="{2023CB97-A1AC-4479-8ADD-3F885D6F5963}"/>
</file>

<file path=customXml/itemProps2.xml><?xml version="1.0" encoding="utf-8"?>
<ds:datastoreItem xmlns:ds="http://schemas.openxmlformats.org/officeDocument/2006/customXml" ds:itemID="{4B080A1A-C4F2-44C0-B699-AFAC987E05F3}"/>
</file>

<file path=customXml/itemProps3.xml><?xml version="1.0" encoding="utf-8"?>
<ds:datastoreItem xmlns:ds="http://schemas.openxmlformats.org/officeDocument/2006/customXml" ds:itemID="{58E1CB3A-A42F-4DCC-BEB8-63EC74773D75}"/>
</file>

<file path=customXml/itemProps4.xml><?xml version="1.0" encoding="utf-8"?>
<ds:datastoreItem xmlns:ds="http://schemas.openxmlformats.org/officeDocument/2006/customXml" ds:itemID="{99E6B231-38A1-4E94-833E-2B20B2E01FB1}"/>
</file>

<file path=customXml/itemProps5.xml><?xml version="1.0" encoding="utf-8"?>
<ds:datastoreItem xmlns:ds="http://schemas.openxmlformats.org/officeDocument/2006/customXml" ds:itemID="{D7892493-C442-49E9-8A7E-D905C9C3EFA1}"/>
</file>

<file path=customXml/itemProps6.xml><?xml version="1.0" encoding="utf-8"?>
<ds:datastoreItem xmlns:ds="http://schemas.openxmlformats.org/officeDocument/2006/customXml" ds:itemID="{E9569618-AE6A-465C-84E7-1326CC2A4F3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VÄB 16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</dc:creator>
  <cp:lastModifiedBy>Gunilla Sellin</cp:lastModifiedBy>
  <cp:lastPrinted>2016-04-07T09:09:40Z</cp:lastPrinted>
  <dcterms:created xsi:type="dcterms:W3CDTF">2013-06-03T12:34:29Z</dcterms:created>
  <dcterms:modified xsi:type="dcterms:W3CDTF">2016-04-07T10:30:06Z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0x01010053E1D612BA3F4E21AA250ECD751942B300FD3202EB8ECDA544A0B6423AAB8E86D7</vt:lpwstr>
  </property>
  <property fmtid="{D5CDD505-2E9C-101B-9397-08002B2CF9AE}" pid="3" name="Departementsenhet">
    <vt:lpwstr/>
  </property>
  <property fmtid="{D5CDD505-2E9C-101B-9397-08002B2CF9AE}" pid="4" name="Aktivitetskategori">
    <vt:lpwstr/>
  </property>
  <property fmtid="{D5CDD505-2E9C-101B-9397-08002B2CF9AE}" pid="5" name="_dlc_DocIdItemGuid">
    <vt:lpwstr>97381743-0c4e-42b1-99c1-8db991cb4a52</vt:lpwstr>
  </property>
</Properties>
</file>